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R3" i="1"/>
  <c r="R2"/>
  <c r="C13"/>
  <c r="C4"/>
  <c r="E4"/>
  <c r="E5"/>
  <c r="E6"/>
  <c r="E7"/>
  <c r="E3"/>
  <c r="C6"/>
</calcChain>
</file>

<file path=xl/sharedStrings.xml><?xml version="1.0" encoding="utf-8"?>
<sst xmlns="http://schemas.openxmlformats.org/spreadsheetml/2006/main" count="13" uniqueCount="13">
  <si>
    <t>bølgelængde</t>
  </si>
  <si>
    <t>farve</t>
  </si>
  <si>
    <t>rød</t>
  </si>
  <si>
    <t>usikkerhed</t>
  </si>
  <si>
    <t>ir</t>
  </si>
  <si>
    <t>blå</t>
  </si>
  <si>
    <t>grøn</t>
  </si>
  <si>
    <t>gul</t>
  </si>
  <si>
    <t>Uo</t>
  </si>
  <si>
    <t>1/Uo</t>
  </si>
  <si>
    <t>hældning:a =hc/e</t>
  </si>
  <si>
    <t>h=ae/c</t>
  </si>
  <si>
    <t>plancks konstant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</si>
</sst>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/>
      <c:scatterChart>
        <c:scatterStyle val="lineMarker"/>
        <c:ser>
          <c:idx val="0"/>
          <c:order val="0"/>
          <c:spPr>
            <a:ln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3.6125457436100059E-2"/>
                  <c:y val="0.19700582294415883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'Ark1'!$C$3:$C$7</c:f>
                <c:numCache>
                  <c:formatCode>General</c:formatCode>
                  <c:ptCount val="5"/>
                  <c:pt idx="0">
                    <c:v>49</c:v>
                  </c:pt>
                  <c:pt idx="1">
                    <c:v>50</c:v>
                  </c:pt>
                  <c:pt idx="2">
                    <c:v>28</c:v>
                  </c:pt>
                  <c:pt idx="3">
                    <c:v>14</c:v>
                  </c:pt>
                  <c:pt idx="4">
                    <c:v>17</c:v>
                  </c:pt>
                </c:numCache>
              </c:numRef>
            </c:plus>
            <c:minus>
              <c:numRef>
                <c:f>'Ark1'!$C$3:$C$7</c:f>
                <c:numCache>
                  <c:formatCode>General</c:formatCode>
                  <c:ptCount val="5"/>
                  <c:pt idx="0">
                    <c:v>49</c:v>
                  </c:pt>
                  <c:pt idx="1">
                    <c:v>50</c:v>
                  </c:pt>
                  <c:pt idx="2">
                    <c:v>28</c:v>
                  </c:pt>
                  <c:pt idx="3">
                    <c:v>14</c:v>
                  </c:pt>
                  <c:pt idx="4">
                    <c:v>17</c:v>
                  </c:pt>
                </c:numCache>
              </c:numRef>
            </c:minus>
          </c:errBars>
          <c:xVal>
            <c:numRef>
              <c:f>'Ark1'!$E$3:$E$7</c:f>
              <c:numCache>
                <c:formatCode>General</c:formatCode>
                <c:ptCount val="5"/>
                <c:pt idx="0">
                  <c:v>0.53850296176628976</c:v>
                </c:pt>
                <c:pt idx="1">
                  <c:v>0.92506938020351526</c:v>
                </c:pt>
                <c:pt idx="2">
                  <c:v>0.35971223021582738</c:v>
                </c:pt>
                <c:pt idx="3">
                  <c:v>0.53590568060021437</c:v>
                </c:pt>
                <c:pt idx="4">
                  <c:v>0.55126791620727666</c:v>
                </c:pt>
              </c:numCache>
            </c:numRef>
          </c:xVal>
          <c:yVal>
            <c:numRef>
              <c:f>'Ark1'!$B$3:$B$7</c:f>
              <c:numCache>
                <c:formatCode>General</c:formatCode>
                <c:ptCount val="5"/>
                <c:pt idx="0">
                  <c:v>690</c:v>
                </c:pt>
                <c:pt idx="1">
                  <c:v>946</c:v>
                </c:pt>
                <c:pt idx="2">
                  <c:v>468</c:v>
                </c:pt>
                <c:pt idx="3">
                  <c:v>565</c:v>
                </c:pt>
                <c:pt idx="4">
                  <c:v>587</c:v>
                </c:pt>
              </c:numCache>
            </c:numRef>
          </c:yVal>
        </c:ser>
        <c:ser>
          <c:idx val="1"/>
          <c:order val="1"/>
          <c:tx>
            <c:v>teoretisk</c:v>
          </c:tx>
          <c:spPr>
            <a:ln w="28575">
              <a:noFill/>
            </a:ln>
          </c:spPr>
          <c:marker>
            <c:symbol val="dot"/>
            <c:size val="2"/>
            <c:spPr>
              <a:noFill/>
            </c:spPr>
          </c:marker>
          <c:trendline>
            <c:spPr>
              <a:ln>
                <a:prstDash val="sysDash"/>
              </a:ln>
            </c:spPr>
            <c:trendlineType val="linear"/>
          </c:trendline>
          <c:xVal>
            <c:numRef>
              <c:f>'Ark1'!$Q$2:$Q$3</c:f>
              <c:numCache>
                <c:formatCode>General</c:formatCode>
                <c:ptCount val="2"/>
                <c:pt idx="0">
                  <c:v>0.3</c:v>
                </c:pt>
                <c:pt idx="1">
                  <c:v>0.9</c:v>
                </c:pt>
              </c:numCache>
            </c:numRef>
          </c:xVal>
          <c:yVal>
            <c:numRef>
              <c:f>'Ark1'!$R$2:$R$3</c:f>
              <c:numCache>
                <c:formatCode>General</c:formatCode>
                <c:ptCount val="2"/>
                <c:pt idx="0">
                  <c:v>372.47191011235952</c:v>
                </c:pt>
                <c:pt idx="1">
                  <c:v>1117.4157303370787</c:v>
                </c:pt>
              </c:numCache>
            </c:numRef>
          </c:yVal>
        </c:ser>
        <c:axId val="65612800"/>
        <c:axId val="65635072"/>
      </c:scatterChart>
      <c:valAx>
        <c:axId val="6561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1/Uo</a:t>
                </a:r>
              </a:p>
            </c:rich>
          </c:tx>
          <c:layout/>
        </c:title>
        <c:numFmt formatCode="General" sourceLinked="1"/>
        <c:tickLblPos val="nextTo"/>
        <c:crossAx val="65635072"/>
        <c:crosses val="autoZero"/>
        <c:crossBetween val="midCat"/>
      </c:valAx>
      <c:valAx>
        <c:axId val="65635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bølgelængde i nm</a:t>
                </a:r>
              </a:p>
            </c:rich>
          </c:tx>
          <c:layout/>
        </c:title>
        <c:numFmt formatCode="General" sourceLinked="1"/>
        <c:tickLblPos val="nextTo"/>
        <c:crossAx val="65612800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0</xdr:row>
      <xdr:rowOff>28577</xdr:rowOff>
    </xdr:from>
    <xdr:to>
      <xdr:col>15</xdr:col>
      <xdr:colOff>114300</xdr:colOff>
      <xdr:row>20</xdr:row>
      <xdr:rowOff>123826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3"/>
  <sheetViews>
    <sheetView tabSelected="1" workbookViewId="0">
      <selection activeCell="A12" sqref="A12:C13"/>
    </sheetView>
  </sheetViews>
  <sheetFormatPr defaultRowHeight="15"/>
  <cols>
    <col min="1" max="1" width="16.28515625" customWidth="1"/>
    <col min="2" max="2" width="17.85546875" customWidth="1"/>
    <col min="3" max="3" width="17.140625" customWidth="1"/>
  </cols>
  <sheetData>
    <row r="2" spans="1:18">
      <c r="A2" s="1" t="s">
        <v>1</v>
      </c>
      <c r="B2" s="1" t="s">
        <v>0</v>
      </c>
      <c r="C2" s="1" t="s">
        <v>3</v>
      </c>
      <c r="D2" s="1" t="s">
        <v>8</v>
      </c>
      <c r="E2" s="1" t="s">
        <v>9</v>
      </c>
      <c r="Q2">
        <v>0.3</v>
      </c>
      <c r="R2">
        <f>Q2*6.63E-34*300000000/1.602E-19*1000000000</f>
        <v>372.47191011235952</v>
      </c>
    </row>
    <row r="3" spans="1:18">
      <c r="A3" s="1" t="s">
        <v>2</v>
      </c>
      <c r="B3" s="1">
        <v>690</v>
      </c>
      <c r="C3" s="1">
        <v>49</v>
      </c>
      <c r="D3" s="1">
        <v>1.857</v>
      </c>
      <c r="E3" s="1">
        <f>1/D3</f>
        <v>0.53850296176628976</v>
      </c>
      <c r="Q3">
        <v>0.9</v>
      </c>
      <c r="R3">
        <f>Q3*6.63E-34*300000000/1.602E-19*1000000000</f>
        <v>1117.4157303370787</v>
      </c>
    </row>
    <row r="4" spans="1:18">
      <c r="A4" s="1" t="s">
        <v>4</v>
      </c>
      <c r="B4" s="1">
        <v>946</v>
      </c>
      <c r="C4" s="1">
        <f>943-893</f>
        <v>50</v>
      </c>
      <c r="D4" s="1">
        <v>1.081</v>
      </c>
      <c r="E4" s="1">
        <f t="shared" ref="E4:E7" si="0">1/D4</f>
        <v>0.92506938020351526</v>
      </c>
    </row>
    <row r="5" spans="1:18">
      <c r="A5" s="1" t="s">
        <v>5</v>
      </c>
      <c r="B5" s="1">
        <v>468</v>
      </c>
      <c r="C5" s="1">
        <v>28</v>
      </c>
      <c r="D5" s="1">
        <v>2.78</v>
      </c>
      <c r="E5" s="1">
        <f t="shared" si="0"/>
        <v>0.35971223021582738</v>
      </c>
    </row>
    <row r="6" spans="1:18">
      <c r="A6" s="1" t="s">
        <v>6</v>
      </c>
      <c r="B6" s="1">
        <v>565</v>
      </c>
      <c r="C6" s="1">
        <f>565-551</f>
        <v>14</v>
      </c>
      <c r="D6" s="1">
        <v>1.8660000000000001</v>
      </c>
      <c r="E6" s="1">
        <f t="shared" si="0"/>
        <v>0.53590568060021437</v>
      </c>
    </row>
    <row r="7" spans="1:18">
      <c r="A7" s="1" t="s">
        <v>7</v>
      </c>
      <c r="B7" s="1">
        <v>587</v>
      </c>
      <c r="C7" s="1">
        <v>17</v>
      </c>
      <c r="D7" s="1">
        <v>1.8140000000000001</v>
      </c>
      <c r="E7" s="1">
        <f t="shared" si="0"/>
        <v>0.55126791620727666</v>
      </c>
    </row>
    <row r="12" spans="1:18">
      <c r="A12" s="2"/>
      <c r="B12" s="2" t="s">
        <v>10</v>
      </c>
      <c r="C12" s="2"/>
    </row>
    <row r="13" spans="1:18" ht="26.25">
      <c r="A13" s="2" t="s">
        <v>12</v>
      </c>
      <c r="B13" s="2" t="s">
        <v>11</v>
      </c>
      <c r="C13" s="3">
        <f>0.000001093*1.602E-19/300000000</f>
        <v>5.8366199999999994E-34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silkeborg-gym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Bové Riisgaard</dc:creator>
  <cp:lastModifiedBy>Lærer</cp:lastModifiedBy>
  <dcterms:created xsi:type="dcterms:W3CDTF">2008-01-10T15:19:55Z</dcterms:created>
  <dcterms:modified xsi:type="dcterms:W3CDTF">2008-04-21T11:06:52Z</dcterms:modified>
</cp:coreProperties>
</file>